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<sst xmlns="http://schemas.openxmlformats.org/spreadsheetml/2006/main" count="27" uniqueCount="26">
  <si>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oven</t>
  </si>
  <si>
    <t>fridge</t>
  </si>
  <si>
    <t>corners</t>
  </si>
  <si>
    <t>back area</t>
  </si>
  <si>
    <t>main bar</t>
  </si>
  <si>
    <t>sink</t>
  </si>
  <si>
    <t>sink area</t>
  </si>
  <si>
    <t>total</t>
  </si>
  <si>
    <t>square feet</t>
  </si>
  <si>
    <t>back</t>
  </si>
  <si>
    <t>edge</t>
  </si>
  <si>
    <t>(linear feet)</t>
  </si>
  <si>
    <t>(linear inches)</t>
  </si>
  <si>
    <t xml:space="preserve">slab thickness </t>
  </si>
  <si>
    <t>cubic inches</t>
  </si>
  <si>
    <t>square inches</t>
  </si>
  <si>
    <t># of bags</t>
  </si>
  <si>
    <t>cubic feet</t>
  </si>
  <si>
    <t>80lb bag</t>
  </si>
  <si>
    <t>cubic feet/bag</t>
  </si>
  <si>
    <t xml:space="preserve">stain </t>
  </si>
  <si>
    <t>ounces</t>
  </si>
  <si>
    <t>sq feet</t>
  </si>
  <si>
    <t>sq feet/ounce</t>
  </si>
  <si>
    <t>samples</t>
  </si>
  <si>
    <t>sq feet/bottle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</si>
</sst>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3.8515625" style="0" bestFit="1" customWidth="1"/>
  </cols>
  <sheetData>
    <row r="1" spans="1:4" ht="15">
      <c r="A1" t="s">
        <v>0</v>
      </c>
      <c r="B1">
        <v>30.25</v>
      </c>
      <c r="C1">
        <v>25.5</v>
      </c>
      <c r="D1" s="1">
        <f>B1*C1</f>
        <v>771.375</v>
      </c>
    </row>
    <row r="2" spans="1:4" ht="15">
      <c r="A2" t="s">
        <v>1</v>
      </c>
      <c r="B2">
        <v>77</v>
      </c>
      <c r="C2">
        <v>25.5</v>
      </c>
      <c r="D2">
        <f>(B2*C2)-D1</f>
        <v>1192.125</v>
      </c>
    </row>
    <row r="3" spans="1:4" ht="15">
      <c r="A3" t="s">
        <v>2</v>
      </c>
      <c r="B3">
        <v>7.78</v>
      </c>
      <c r="C3">
        <v>7.78</v>
      </c>
      <c r="D3">
        <f>B3*C3</f>
        <v>60.528400000000005</v>
      </c>
    </row>
    <row r="4" spans="1:4" ht="15">
      <c r="A4" t="s">
        <v>4</v>
      </c>
      <c r="B4">
        <v>91.75</v>
      </c>
      <c r="C4">
        <v>37.5</v>
      </c>
      <c r="D4">
        <f>(B4)*C4</f>
        <v>3440.625</v>
      </c>
    </row>
    <row r="5" spans="1:4" ht="15">
      <c r="A5" t="s">
        <v>5</v>
      </c>
      <c r="B5">
        <v>22</v>
      </c>
      <c r="C5">
        <v>33</v>
      </c>
      <c r="D5" s="1">
        <f>B5*C5</f>
        <v>726</v>
      </c>
    </row>
    <row r="6" spans="1:4" ht="15">
      <c r="A6" t="s">
        <v>6</v>
      </c>
      <c r="B6">
        <v>56.75</v>
      </c>
      <c r="C6">
        <v>25.5</v>
      </c>
      <c r="D6">
        <f>(B6*C6)-D5</f>
        <v>721.125</v>
      </c>
    </row>
    <row r="7" spans="1:5" ht="15">
      <c r="A7" t="s">
        <v>7</v>
      </c>
      <c r="D7">
        <f>D2+D3+D4+D6</f>
        <v>5414.4034</v>
      </c>
      <c r="E7" t="s">
        <v>15</v>
      </c>
    </row>
    <row r="9" spans="1:4" ht="15">
      <c r="A9" t="s">
        <v>8</v>
      </c>
      <c r="D9">
        <f>D7/144</f>
        <v>37.60002361111111</v>
      </c>
    </row>
    <row r="10" spans="1:3" ht="15">
      <c r="A10" t="s">
        <v>3</v>
      </c>
      <c r="B10">
        <v>119.75</v>
      </c>
      <c r="C10">
        <f>(B10-25.5)-37.5</f>
        <v>56.75</v>
      </c>
    </row>
    <row r="11" spans="1:2" ht="15">
      <c r="A11" t="s">
        <v>13</v>
      </c>
      <c r="B11">
        <v>1.625</v>
      </c>
    </row>
    <row r="12" spans="1:2" ht="15">
      <c r="A12" t="s">
        <v>17</v>
      </c>
      <c r="B12">
        <f>B13/1728</f>
        <v>5.09166986400463</v>
      </c>
    </row>
    <row r="13" spans="1:2" ht="15">
      <c r="A13" t="s">
        <v>14</v>
      </c>
      <c r="B13">
        <f>D7*B11</f>
        <v>8798.405525</v>
      </c>
    </row>
    <row r="14" spans="1:3" ht="15">
      <c r="A14" t="s">
        <v>18</v>
      </c>
      <c r="B14">
        <v>0.6</v>
      </c>
      <c r="C14" t="s">
        <v>19</v>
      </c>
    </row>
    <row r="15" spans="1:2" ht="15">
      <c r="A15" t="s">
        <v>16</v>
      </c>
      <c r="B15">
        <f>B12/B14</f>
        <v>8.486116440007716</v>
      </c>
    </row>
    <row r="16" spans="8:10" ht="15">
      <c r="H16" t="s">
        <v>21</v>
      </c>
      <c r="I16" t="s">
        <v>22</v>
      </c>
      <c r="J16" t="s">
        <v>23</v>
      </c>
    </row>
    <row r="17" spans="1:10" ht="15">
      <c r="A17" t="s">
        <v>9</v>
      </c>
      <c r="B17" t="s">
        <v>10</v>
      </c>
      <c r="G17" t="s">
        <v>20</v>
      </c>
      <c r="H17">
        <v>32</v>
      </c>
      <c r="I17">
        <v>80</v>
      </c>
      <c r="J17">
        <f>I17/H17</f>
        <v>2.5</v>
      </c>
    </row>
    <row r="18" spans="1:10" ht="15">
      <c r="A18">
        <v>119.75</v>
      </c>
      <c r="B18">
        <v>81</v>
      </c>
      <c r="H18" t="s">
        <v>21</v>
      </c>
      <c r="J18" t="s">
        <v>25</v>
      </c>
    </row>
    <row r="19" spans="1:10" ht="15">
      <c r="A19">
        <v>46.75</v>
      </c>
      <c r="B19">
        <v>37.5</v>
      </c>
      <c r="G19" t="s">
        <v>24</v>
      </c>
      <c r="H19">
        <v>4</v>
      </c>
      <c r="J19">
        <f>H19*J17</f>
        <v>10</v>
      </c>
    </row>
    <row r="20" ht="15">
      <c r="B20">
        <v>53</v>
      </c>
    </row>
    <row r="21" ht="15">
      <c r="B21">
        <v>11</v>
      </c>
    </row>
    <row r="22" ht="15">
      <c r="B22">
        <v>40.75</v>
      </c>
    </row>
    <row r="23" ht="15">
      <c r="B23">
        <v>11</v>
      </c>
    </row>
    <row r="24" ht="15">
      <c r="B24">
        <v>11</v>
      </c>
    </row>
    <row r="25" spans="1:3" ht="15">
      <c r="A25">
        <f>SUM(A18:A24)</f>
        <v>166.5</v>
      </c>
      <c r="B25">
        <f>SUM(B18:B24)</f>
        <v>245.25</v>
      </c>
      <c r="C25" t="s">
        <v>12</v>
      </c>
    </row>
    <row r="26" spans="1:3" ht="15">
      <c r="A26">
        <f>A25/12</f>
        <v>13.875</v>
      </c>
      <c r="B26">
        <f>B25/12</f>
        <v>20.4375</v>
      </c>
      <c r="C26" t="s">
        <v>11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2014-01-26T02:25:29Z</dcterms:created>
  <dcterms:modified xsi:type="dcterms:W3CDTF">2014-04-02T19:35:46Z</dcterms:modified>
  <cp:category/>
  <cp:version/>
  <cp:contentType/>
  <cp:contentStatus/>
</cp:coreProperties>
</file>